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Area" localSheetId="0">'Лист1'!$A$1:$X$34</definedName>
  </definedNames>
  <calcPr fullCalcOnLoad="1"/>
</workbook>
</file>

<file path=xl/sharedStrings.xml><?xml version="1.0" encoding="utf-8"?>
<sst xmlns="http://schemas.openxmlformats.org/spreadsheetml/2006/main" count="77" uniqueCount="57">
  <si>
    <t xml:space="preserve"> Мероприятия по соглашению:</t>
  </si>
  <si>
    <t>1.</t>
  </si>
  <si>
    <t>Приобретение контейнеров металлических для ТБО</t>
  </si>
  <si>
    <t>шт</t>
  </si>
  <si>
    <t>08.10.12 г.№ 1483</t>
  </si>
  <si>
    <t>10.09.12 г.  № 1304</t>
  </si>
  <si>
    <t>№ заявки 12 от 21.01.13г.</t>
  </si>
  <si>
    <t>2.</t>
  </si>
  <si>
    <t>Приобретение уличных спортивно-игровых комплексов</t>
  </si>
  <si>
    <t>08.10.12 г. № 1484, 27.12.12г. № 1036</t>
  </si>
  <si>
    <t>12.09.12 г.  № 1314</t>
  </si>
  <si>
    <t xml:space="preserve">3. </t>
  </si>
  <si>
    <t>Приобретение Bobkat S 175</t>
  </si>
  <si>
    <t>08.10.12 г. № 1482, 19.11.12г.   № 809</t>
  </si>
  <si>
    <t>10.09.12 г.  № 1301</t>
  </si>
  <si>
    <t> ИТОГО:</t>
  </si>
  <si>
    <t xml:space="preserve"> Дополнительные мероприятия:</t>
  </si>
  <si>
    <t>Приобретение машины поливомоечной КО-829А-01</t>
  </si>
  <si>
    <t>28.11.12г. № 850, 13.12.12г. № 913, 27.12.12г. №1035</t>
  </si>
  <si>
    <t>7.11.12 г.       № 789</t>
  </si>
  <si>
    <t>Организация освещения улиц</t>
  </si>
  <si>
    <t>27.12.12г. № 1037, 27.12.12г. № 1038</t>
  </si>
  <si>
    <t> ВСЕГО:</t>
  </si>
  <si>
    <t>№, п/п</t>
  </si>
  <si>
    <r>
      <t>Наименование объекта и мероприятия</t>
    </r>
  </si>
  <si>
    <t xml:space="preserve">Количественные показатели  </t>
  </si>
  <si>
    <t>Предусмотрено бюджетных ассигнований на 2012  год, руб.</t>
  </si>
  <si>
    <t>Фактически профинансировано, руб.</t>
  </si>
  <si>
    <t>Остаток бюджетных ассигнований на конец отчетного периода, руб.</t>
  </si>
  <si>
    <t>Неиспользованный остаток субсидий, подлежащий возврату в ОБ</t>
  </si>
  <si>
    <t>от предусмотренных по соглашению</t>
  </si>
  <si>
    <t>по контракту (договору, счету)</t>
  </si>
  <si>
    <t xml:space="preserve"> от предусмотренных по контракту (договору, счету)</t>
  </si>
  <si>
    <t>Ед. изм.</t>
  </si>
  <si>
    <t>План</t>
  </si>
  <si>
    <t>Факт</t>
  </si>
  <si>
    <t>Всего</t>
  </si>
  <si>
    <t>ОБ</t>
  </si>
  <si>
    <t>МБ</t>
  </si>
  <si>
    <t>О перечислении субсидии 
за счет средств областного бюджета</t>
  </si>
  <si>
    <t>О софинанси-ровании  мероприятия за счет средств бюджета МО</t>
  </si>
  <si>
    <t>О возврате субсидии в областной бюджет</t>
  </si>
  <si>
    <r>
      <t xml:space="preserve"> об использовании субсидии в целях софинансирования расходных обязательств по</t>
    </r>
    <r>
      <rPr>
        <sz val="14"/>
        <color indexed="8"/>
        <rFont val="Times New Roman"/>
        <family val="1"/>
      </rPr>
      <t xml:space="preserve"> </t>
    </r>
    <r>
      <rPr>
        <sz val="14"/>
        <rFont val="Times New Roman"/>
        <family val="1"/>
      </rPr>
      <t>реализации мероприятий перечня проектов народных инициатив
по подготовке к празднованию 75-летия Иркутской области по состоянию на 1 января 2013 года</t>
    </r>
  </si>
  <si>
    <t>ОТЧЕТ</t>
  </si>
  <si>
    <t>МО "Новоигирминское городское поселение"</t>
  </si>
  <si>
    <t>Реквизиты платежного поручения    
 (дата, №):</t>
  </si>
  <si>
    <t>Ответственный исполнитель</t>
  </si>
  <si>
    <t xml:space="preserve">Глава муниципального образования "Новоигирминское городское </t>
  </si>
  <si>
    <t>поселение"</t>
  </si>
  <si>
    <t>_______________</t>
  </si>
  <si>
    <t>И.Б. Бучинский</t>
  </si>
  <si>
    <t>Руководитель отдела бухгалтерского учета и отчетности администрации</t>
  </si>
  <si>
    <t>Новоигирминского городского поселения</t>
  </si>
  <si>
    <t>______________________</t>
  </si>
  <si>
    <t>И.М. Андреева</t>
  </si>
  <si>
    <t>_________________________</t>
  </si>
  <si>
    <t>С.Ю. Бахматова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</si>
</sst>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color indexed="12"/>
      <name val="Arial Narrow"/>
      <family val="2"/>
    </font>
    <font>
      <sz val="14"/>
      <name val="Tms Rmn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3" fontId="1" fillId="0" borderId="13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4" xfId="0" applyNumberFormat="1" applyFont="1" applyBorder="1" applyAlignment="1">
      <alignment wrapText="1"/>
    </xf>
    <xf numFmtId="2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64" fontId="1" fillId="0" borderId="13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164" fontId="2" fillId="0" borderId="13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7"/>
  <sheetViews>
    <sheetView tabSelected="1" view="pageBreakPreview" zoomScale="60" zoomScalePageLayoutView="0" workbookViewId="0" topLeftCell="A1">
      <selection activeCell="Q32" sqref="Q32"/>
    </sheetView>
  </sheetViews>
  <sheetFormatPr defaultColWidth="9.00390625" defaultRowHeight="12.75"/>
  <cols>
    <col min="1" max="1" width="3.375" style="0" customWidth="1"/>
    <col min="2" max="2" width="23.25390625" style="0" customWidth="1"/>
    <col min="3" max="3" width="3.625" style="0" customWidth="1"/>
    <col min="4" max="4" width="5.625" style="0" customWidth="1"/>
    <col min="5" max="5" width="6.125" style="0" customWidth="1"/>
    <col min="6" max="7" width="10.125" style="0" bestFit="1" customWidth="1"/>
    <col min="8" max="8" width="9.25390625" style="0" bestFit="1" customWidth="1"/>
    <col min="9" max="10" width="10.125" style="0" bestFit="1" customWidth="1"/>
    <col min="11" max="11" width="9.25390625" style="0" bestFit="1" customWidth="1"/>
    <col min="12" max="13" width="10.125" style="0" bestFit="1" customWidth="1"/>
    <col min="14" max="17" width="9.25390625" style="0" bestFit="1" customWidth="1"/>
    <col min="18" max="19" width="10.125" style="0" bestFit="1" customWidth="1"/>
    <col min="20" max="20" width="9.25390625" style="0" bestFit="1" customWidth="1"/>
    <col min="21" max="21" width="9.875" style="0" customWidth="1"/>
    <col min="22" max="22" width="11.75390625" style="0" customWidth="1"/>
    <col min="23" max="23" width="10.75390625" style="0" customWidth="1"/>
    <col min="24" max="24" width="11.00390625" style="0" customWidth="1"/>
  </cols>
  <sheetData>
    <row r="2" spans="1:26" ht="25.5" customHeight="1">
      <c r="A2" s="44" t="s">
        <v>43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41.25" customHeight="1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26.25" customHeight="1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7" spans="1:24" s="5" customFormat="1" ht="30" customHeight="1">
      <c r="A7" s="40" t="s">
        <v>23</v>
      </c>
      <c r="B7" s="41" t="s">
        <v>24</v>
      </c>
      <c r="C7" s="32" t="s">
        <v>25</v>
      </c>
      <c r="D7" s="33"/>
      <c r="E7" s="34"/>
      <c r="F7" s="29" t="s">
        <v>26</v>
      </c>
      <c r="G7" s="30"/>
      <c r="H7" s="30"/>
      <c r="I7" s="30"/>
      <c r="J7" s="30"/>
      <c r="K7" s="31"/>
      <c r="L7" s="32" t="s">
        <v>27</v>
      </c>
      <c r="M7" s="33"/>
      <c r="N7" s="34"/>
      <c r="O7" s="29" t="s">
        <v>28</v>
      </c>
      <c r="P7" s="30"/>
      <c r="Q7" s="30"/>
      <c r="R7" s="30"/>
      <c r="S7" s="30"/>
      <c r="T7" s="31"/>
      <c r="U7" s="41" t="s">
        <v>29</v>
      </c>
      <c r="V7" s="46" t="s">
        <v>45</v>
      </c>
      <c r="W7" s="47"/>
      <c r="X7" s="48"/>
    </row>
    <row r="8" spans="1:24" s="5" customFormat="1" ht="39.75" customHeight="1">
      <c r="A8" s="40"/>
      <c r="B8" s="42"/>
      <c r="C8" s="35"/>
      <c r="D8" s="36"/>
      <c r="E8" s="37"/>
      <c r="F8" s="29" t="s">
        <v>30</v>
      </c>
      <c r="G8" s="30"/>
      <c r="H8" s="31"/>
      <c r="I8" s="29" t="s">
        <v>31</v>
      </c>
      <c r="J8" s="30"/>
      <c r="K8" s="31"/>
      <c r="L8" s="35"/>
      <c r="M8" s="36"/>
      <c r="N8" s="37"/>
      <c r="O8" s="29" t="s">
        <v>32</v>
      </c>
      <c r="P8" s="30"/>
      <c r="Q8" s="31"/>
      <c r="R8" s="29" t="s">
        <v>30</v>
      </c>
      <c r="S8" s="30"/>
      <c r="T8" s="31"/>
      <c r="U8" s="42"/>
      <c r="V8" s="49"/>
      <c r="W8" s="50"/>
      <c r="X8" s="51"/>
    </row>
    <row r="9" spans="1:24" s="5" customFormat="1" ht="79.5" customHeight="1">
      <c r="A9" s="40"/>
      <c r="B9" s="43"/>
      <c r="C9" s="28" t="s">
        <v>33</v>
      </c>
      <c r="D9" s="28" t="s">
        <v>34</v>
      </c>
      <c r="E9" s="28" t="s">
        <v>35</v>
      </c>
      <c r="F9" s="28" t="s">
        <v>36</v>
      </c>
      <c r="G9" s="28" t="s">
        <v>37</v>
      </c>
      <c r="H9" s="28" t="s">
        <v>38</v>
      </c>
      <c r="I9" s="28" t="s">
        <v>36</v>
      </c>
      <c r="J9" s="28" t="s">
        <v>37</v>
      </c>
      <c r="K9" s="28" t="s">
        <v>38</v>
      </c>
      <c r="L9" s="28" t="s">
        <v>36</v>
      </c>
      <c r="M9" s="28" t="s">
        <v>37</v>
      </c>
      <c r="N9" s="28" t="s">
        <v>38</v>
      </c>
      <c r="O9" s="28" t="s">
        <v>36</v>
      </c>
      <c r="P9" s="28" t="s">
        <v>37</v>
      </c>
      <c r="Q9" s="28" t="s">
        <v>38</v>
      </c>
      <c r="R9" s="28" t="s">
        <v>36</v>
      </c>
      <c r="S9" s="28" t="s">
        <v>37</v>
      </c>
      <c r="T9" s="28" t="s">
        <v>38</v>
      </c>
      <c r="U9" s="43"/>
      <c r="V9" s="28" t="s">
        <v>39</v>
      </c>
      <c r="W9" s="28" t="s">
        <v>40</v>
      </c>
      <c r="X9" s="28" t="s">
        <v>41</v>
      </c>
    </row>
    <row r="10" spans="1:26" s="5" customFormat="1" ht="12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  <c r="Y10" s="4"/>
      <c r="Z10" s="4"/>
    </row>
    <row r="11" spans="1:26" s="5" customFormat="1" ht="29.25" customHeight="1">
      <c r="A11" s="6" t="s">
        <v>1</v>
      </c>
      <c r="B11" s="7" t="s">
        <v>2</v>
      </c>
      <c r="C11" s="7" t="s">
        <v>3</v>
      </c>
      <c r="D11" s="7">
        <v>70</v>
      </c>
      <c r="E11" s="7">
        <v>0</v>
      </c>
      <c r="F11" s="8">
        <v>560000</v>
      </c>
      <c r="G11" s="8">
        <v>532000</v>
      </c>
      <c r="H11" s="8">
        <v>28000</v>
      </c>
      <c r="I11" s="8">
        <v>372200</v>
      </c>
      <c r="J11" s="8">
        <f>I11-K11</f>
        <v>352517.62</v>
      </c>
      <c r="K11" s="8">
        <v>19682.38</v>
      </c>
      <c r="L11" s="8">
        <v>111660</v>
      </c>
      <c r="M11" s="8">
        <v>91970.62</v>
      </c>
      <c r="N11" s="8">
        <v>19689.38</v>
      </c>
      <c r="O11" s="8">
        <f aca="true" t="shared" si="0" ref="O11:Q13">I11-L11</f>
        <v>260540</v>
      </c>
      <c r="P11" s="8">
        <f t="shared" si="0"/>
        <v>260547</v>
      </c>
      <c r="Q11" s="8">
        <f t="shared" si="0"/>
        <v>-7</v>
      </c>
      <c r="R11" s="8">
        <f aca="true" t="shared" si="1" ref="R11:T13">F11-L11</f>
        <v>448340</v>
      </c>
      <c r="S11" s="8">
        <f t="shared" si="1"/>
        <v>440029.38</v>
      </c>
      <c r="T11" s="8">
        <f t="shared" si="1"/>
        <v>8310.619999999999</v>
      </c>
      <c r="U11" s="8">
        <f>I11-L11</f>
        <v>260540</v>
      </c>
      <c r="V11" s="7" t="s">
        <v>4</v>
      </c>
      <c r="W11" s="7" t="s">
        <v>5</v>
      </c>
      <c r="X11" s="7" t="s">
        <v>6</v>
      </c>
      <c r="Y11" s="9"/>
      <c r="Z11" s="9"/>
    </row>
    <row r="12" spans="1:26" s="5" customFormat="1" ht="24" customHeight="1">
      <c r="A12" s="6" t="s">
        <v>7</v>
      </c>
      <c r="B12" s="7" t="s">
        <v>8</v>
      </c>
      <c r="C12" s="7" t="s">
        <v>3</v>
      </c>
      <c r="D12" s="7">
        <v>12</v>
      </c>
      <c r="E12" s="7">
        <v>10</v>
      </c>
      <c r="F12" s="8">
        <v>1330000</v>
      </c>
      <c r="G12" s="8">
        <v>1262600</v>
      </c>
      <c r="H12" s="8">
        <v>67400</v>
      </c>
      <c r="I12" s="8">
        <v>1106025</v>
      </c>
      <c r="J12" s="8">
        <f>I12-K12</f>
        <v>1047516.29</v>
      </c>
      <c r="K12" s="8">
        <v>58508.71</v>
      </c>
      <c r="L12" s="8">
        <v>1106025</v>
      </c>
      <c r="M12" s="8">
        <v>1047516</v>
      </c>
      <c r="N12" s="8">
        <v>58509</v>
      </c>
      <c r="O12" s="8">
        <f t="shared" si="0"/>
        <v>0</v>
      </c>
      <c r="P12" s="8">
        <f t="shared" si="0"/>
        <v>0.2900000000372529</v>
      </c>
      <c r="Q12" s="8">
        <f t="shared" si="0"/>
        <v>-0.2900000000008731</v>
      </c>
      <c r="R12" s="8">
        <f t="shared" si="1"/>
        <v>223975</v>
      </c>
      <c r="S12" s="8">
        <f t="shared" si="1"/>
        <v>215084</v>
      </c>
      <c r="T12" s="8">
        <f t="shared" si="1"/>
        <v>8891</v>
      </c>
      <c r="U12" s="8">
        <v>0</v>
      </c>
      <c r="V12" s="7" t="s">
        <v>9</v>
      </c>
      <c r="W12" s="7" t="s">
        <v>10</v>
      </c>
      <c r="X12" s="7"/>
      <c r="Y12" s="9"/>
      <c r="Z12" s="9"/>
    </row>
    <row r="13" spans="1:26" s="5" customFormat="1" ht="26.25" customHeight="1">
      <c r="A13" s="6" t="s">
        <v>11</v>
      </c>
      <c r="B13" s="7" t="s">
        <v>12</v>
      </c>
      <c r="C13" s="7" t="s">
        <v>3</v>
      </c>
      <c r="D13" s="7">
        <v>1</v>
      </c>
      <c r="E13" s="7">
        <v>1</v>
      </c>
      <c r="F13" s="8">
        <v>2172000</v>
      </c>
      <c r="G13" s="8">
        <v>2063400</v>
      </c>
      <c r="H13" s="8">
        <v>108600</v>
      </c>
      <c r="I13" s="8">
        <v>955131</v>
      </c>
      <c r="J13" s="8">
        <f>I13-K13</f>
        <v>904605</v>
      </c>
      <c r="K13" s="8">
        <v>50526</v>
      </c>
      <c r="L13" s="8">
        <v>955131</v>
      </c>
      <c r="M13" s="8">
        <v>904605</v>
      </c>
      <c r="N13" s="8">
        <v>50526</v>
      </c>
      <c r="O13" s="8">
        <f t="shared" si="0"/>
        <v>0</v>
      </c>
      <c r="P13" s="8">
        <f t="shared" si="0"/>
        <v>0</v>
      </c>
      <c r="Q13" s="8">
        <f t="shared" si="0"/>
        <v>0</v>
      </c>
      <c r="R13" s="8">
        <f t="shared" si="1"/>
        <v>1216869</v>
      </c>
      <c r="S13" s="8">
        <f t="shared" si="1"/>
        <v>1158795</v>
      </c>
      <c r="T13" s="8">
        <f t="shared" si="1"/>
        <v>58074</v>
      </c>
      <c r="U13" s="8">
        <v>0</v>
      </c>
      <c r="V13" s="7" t="s">
        <v>13</v>
      </c>
      <c r="W13" s="7" t="s">
        <v>14</v>
      </c>
      <c r="X13" s="7"/>
      <c r="Y13" s="10"/>
      <c r="Z13" s="10"/>
    </row>
    <row r="14" spans="1:26" s="5" customFormat="1" ht="12">
      <c r="A14" s="38" t="s">
        <v>15</v>
      </c>
      <c r="B14" s="38"/>
      <c r="C14" s="7"/>
      <c r="D14" s="7"/>
      <c r="E14" s="7"/>
      <c r="F14" s="8">
        <f aca="true" t="shared" si="2" ref="F14:T14">SUM(F11:F13)</f>
        <v>4062000</v>
      </c>
      <c r="G14" s="8">
        <f t="shared" si="2"/>
        <v>3858000</v>
      </c>
      <c r="H14" s="8">
        <f t="shared" si="2"/>
        <v>204000</v>
      </c>
      <c r="I14" s="8">
        <f t="shared" si="2"/>
        <v>2433356</v>
      </c>
      <c r="J14" s="8">
        <f t="shared" si="2"/>
        <v>2304638.91</v>
      </c>
      <c r="K14" s="8">
        <f t="shared" si="2"/>
        <v>128717.09</v>
      </c>
      <c r="L14" s="8">
        <f t="shared" si="2"/>
        <v>2172816</v>
      </c>
      <c r="M14" s="8">
        <f t="shared" si="2"/>
        <v>2044091.62</v>
      </c>
      <c r="N14" s="8">
        <f t="shared" si="2"/>
        <v>128724.38</v>
      </c>
      <c r="O14" s="8">
        <f t="shared" si="2"/>
        <v>260540</v>
      </c>
      <c r="P14" s="8">
        <f t="shared" si="2"/>
        <v>260547.29000000004</v>
      </c>
      <c r="Q14" s="8">
        <f t="shared" si="2"/>
        <v>-7.290000000000873</v>
      </c>
      <c r="R14" s="8">
        <f t="shared" si="2"/>
        <v>1889184</v>
      </c>
      <c r="S14" s="8">
        <f t="shared" si="2"/>
        <v>1813908.38</v>
      </c>
      <c r="T14" s="8">
        <f t="shared" si="2"/>
        <v>75275.62</v>
      </c>
      <c r="U14" s="8">
        <f>U11</f>
        <v>260540</v>
      </c>
      <c r="V14" s="11"/>
      <c r="W14" s="11"/>
      <c r="X14" s="7"/>
      <c r="Y14" s="10"/>
      <c r="Z14" s="10"/>
    </row>
    <row r="15" spans="1:26" s="5" customFormat="1" ht="12">
      <c r="A15" s="12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9"/>
      <c r="Z15" s="9"/>
    </row>
    <row r="16" spans="1:26" s="5" customFormat="1" ht="61.5" customHeight="1">
      <c r="A16" s="15" t="s">
        <v>1</v>
      </c>
      <c r="B16" s="7" t="s">
        <v>17</v>
      </c>
      <c r="C16" s="7" t="s">
        <v>3</v>
      </c>
      <c r="D16" s="7">
        <v>1</v>
      </c>
      <c r="E16" s="7">
        <v>1</v>
      </c>
      <c r="F16" s="16"/>
      <c r="G16" s="16"/>
      <c r="H16" s="16"/>
      <c r="I16" s="8">
        <v>1490209</v>
      </c>
      <c r="J16" s="8">
        <f>I16-K16</f>
        <v>1414926.09</v>
      </c>
      <c r="K16" s="8">
        <f>H14-K14</f>
        <v>75282.91</v>
      </c>
      <c r="L16" s="17">
        <v>1490209</v>
      </c>
      <c r="M16" s="17">
        <v>1414926</v>
      </c>
      <c r="N16" s="17">
        <v>75275</v>
      </c>
      <c r="O16" s="8">
        <f aca="true" t="shared" si="3" ref="O16:Q17">I16-L16</f>
        <v>0</v>
      </c>
      <c r="P16" s="8">
        <f t="shared" si="3"/>
        <v>0.09000000008381903</v>
      </c>
      <c r="Q16" s="8">
        <f t="shared" si="3"/>
        <v>7.9100000000034925</v>
      </c>
      <c r="R16" s="16"/>
      <c r="S16" s="16"/>
      <c r="T16" s="16"/>
      <c r="U16" s="18">
        <v>0</v>
      </c>
      <c r="V16" s="7" t="s">
        <v>18</v>
      </c>
      <c r="W16" s="7" t="s">
        <v>19</v>
      </c>
      <c r="X16" s="6"/>
      <c r="Y16" s="9"/>
      <c r="Z16" s="9"/>
    </row>
    <row r="17" spans="1:26" s="5" customFormat="1" ht="51.75" customHeight="1">
      <c r="A17" s="6" t="s">
        <v>7</v>
      </c>
      <c r="B17" s="19" t="s">
        <v>20</v>
      </c>
      <c r="C17" s="7" t="s">
        <v>3</v>
      </c>
      <c r="D17" s="7">
        <v>1</v>
      </c>
      <c r="E17" s="7">
        <v>1</v>
      </c>
      <c r="F17" s="16"/>
      <c r="G17" s="16"/>
      <c r="H17" s="16"/>
      <c r="I17" s="8">
        <v>138435</v>
      </c>
      <c r="J17" s="8">
        <v>138435</v>
      </c>
      <c r="K17" s="8">
        <v>0</v>
      </c>
      <c r="L17" s="8">
        <v>138435</v>
      </c>
      <c r="M17" s="8">
        <v>138435</v>
      </c>
      <c r="N17" s="8">
        <v>0</v>
      </c>
      <c r="O17" s="8">
        <f t="shared" si="3"/>
        <v>0</v>
      </c>
      <c r="P17" s="8">
        <f t="shared" si="3"/>
        <v>0</v>
      </c>
      <c r="Q17" s="8">
        <f t="shared" si="3"/>
        <v>0</v>
      </c>
      <c r="R17" s="16"/>
      <c r="S17" s="16"/>
      <c r="T17" s="16"/>
      <c r="U17" s="20">
        <v>0</v>
      </c>
      <c r="V17" s="7" t="s">
        <v>21</v>
      </c>
      <c r="W17" s="7"/>
      <c r="X17" s="21"/>
      <c r="Y17" s="10"/>
      <c r="Z17" s="10"/>
    </row>
    <row r="18" spans="1:26" s="5" customFormat="1" ht="12">
      <c r="A18" s="38" t="s">
        <v>15</v>
      </c>
      <c r="B18" s="38"/>
      <c r="C18" s="7"/>
      <c r="D18" s="7"/>
      <c r="E18" s="7"/>
      <c r="F18" s="16"/>
      <c r="G18" s="16"/>
      <c r="H18" s="16"/>
      <c r="I18" s="8">
        <f>I16+I17</f>
        <v>1628644</v>
      </c>
      <c r="J18" s="8">
        <f aca="true" t="shared" si="4" ref="J18:Q18">J16+J17</f>
        <v>1553361.09</v>
      </c>
      <c r="K18" s="8">
        <f t="shared" si="4"/>
        <v>75282.91</v>
      </c>
      <c r="L18" s="8">
        <f t="shared" si="4"/>
        <v>1628644</v>
      </c>
      <c r="M18" s="8">
        <f t="shared" si="4"/>
        <v>1553361</v>
      </c>
      <c r="N18" s="8">
        <f t="shared" si="4"/>
        <v>75275</v>
      </c>
      <c r="O18" s="8">
        <f t="shared" si="4"/>
        <v>0</v>
      </c>
      <c r="P18" s="8">
        <f t="shared" si="4"/>
        <v>0.09000000008381903</v>
      </c>
      <c r="Q18" s="8">
        <f t="shared" si="4"/>
        <v>7.9100000000034925</v>
      </c>
      <c r="R18" s="16"/>
      <c r="S18" s="16"/>
      <c r="T18" s="16"/>
      <c r="U18" s="20">
        <v>0</v>
      </c>
      <c r="V18" s="7"/>
      <c r="W18" s="7"/>
      <c r="X18" s="21"/>
      <c r="Y18" s="10"/>
      <c r="Z18" s="10"/>
    </row>
    <row r="19" spans="1:26" s="5" customFormat="1" ht="12">
      <c r="A19" s="39" t="s">
        <v>22</v>
      </c>
      <c r="B19" s="39"/>
      <c r="C19" s="22"/>
      <c r="D19" s="22"/>
      <c r="E19" s="22"/>
      <c r="F19" s="23">
        <f>F14</f>
        <v>4062000</v>
      </c>
      <c r="G19" s="23">
        <f>G14</f>
        <v>3858000</v>
      </c>
      <c r="H19" s="23">
        <f>H14</f>
        <v>204000</v>
      </c>
      <c r="I19" s="23">
        <f aca="true" t="shared" si="5" ref="I19:Q19">I14+I18</f>
        <v>4062000</v>
      </c>
      <c r="J19" s="23">
        <f t="shared" si="5"/>
        <v>3858000</v>
      </c>
      <c r="K19" s="23">
        <f t="shared" si="5"/>
        <v>204000</v>
      </c>
      <c r="L19" s="23">
        <f t="shared" si="5"/>
        <v>3801460</v>
      </c>
      <c r="M19" s="23">
        <f t="shared" si="5"/>
        <v>3597452.62</v>
      </c>
      <c r="N19" s="23">
        <f t="shared" si="5"/>
        <v>203999.38</v>
      </c>
      <c r="O19" s="23">
        <f t="shared" si="5"/>
        <v>260540</v>
      </c>
      <c r="P19" s="23">
        <f t="shared" si="5"/>
        <v>260547.38000000012</v>
      </c>
      <c r="Q19" s="23">
        <f t="shared" si="5"/>
        <v>0.6200000000026193</v>
      </c>
      <c r="R19" s="23">
        <f>R14</f>
        <v>1889184</v>
      </c>
      <c r="S19" s="23">
        <f>S14</f>
        <v>1813908.38</v>
      </c>
      <c r="T19" s="23">
        <f>T14</f>
        <v>75275.62</v>
      </c>
      <c r="U19" s="27">
        <f>U14</f>
        <v>260540</v>
      </c>
      <c r="V19" s="24"/>
      <c r="W19" s="24"/>
      <c r="X19" s="25"/>
      <c r="Y19" s="26"/>
      <c r="Z19" s="26"/>
    </row>
    <row r="21" ht="12.75">
      <c r="B21" t="s">
        <v>47</v>
      </c>
    </row>
    <row r="22" spans="2:15" ht="12.75">
      <c r="B22" t="s">
        <v>48</v>
      </c>
      <c r="J22" t="s">
        <v>49</v>
      </c>
      <c r="O22" t="s">
        <v>50</v>
      </c>
    </row>
    <row r="24" ht="12.75">
      <c r="B24" t="s">
        <v>51</v>
      </c>
    </row>
    <row r="25" spans="2:15" ht="12.75">
      <c r="B25" t="s">
        <v>52</v>
      </c>
      <c r="O25" t="s">
        <v>54</v>
      </c>
    </row>
    <row r="26" ht="12.75">
      <c r="J26" t="s">
        <v>53</v>
      </c>
    </row>
    <row r="27" spans="2:15" ht="12.75">
      <c r="B27" t="s">
        <v>46</v>
      </c>
      <c r="J27" t="s">
        <v>55</v>
      </c>
      <c r="O27" t="s">
        <v>56</v>
      </c>
    </row>
  </sheetData>
  <sheetProtection/>
  <mergeCells count="18">
    <mergeCell ref="A2:Z2"/>
    <mergeCell ref="A3:Z3"/>
    <mergeCell ref="A4:Z4"/>
    <mergeCell ref="U7:U9"/>
    <mergeCell ref="V7:X8"/>
    <mergeCell ref="F8:H8"/>
    <mergeCell ref="I8:K8"/>
    <mergeCell ref="O8:Q8"/>
    <mergeCell ref="R8:T8"/>
    <mergeCell ref="C7:E8"/>
    <mergeCell ref="F7:K7"/>
    <mergeCell ref="L7:N8"/>
    <mergeCell ref="O7:T7"/>
    <mergeCell ref="A14:B14"/>
    <mergeCell ref="A18:B18"/>
    <mergeCell ref="A19:B19"/>
    <mergeCell ref="A7:A9"/>
    <mergeCell ref="B7:B9"/>
  </mergeCells>
  <printOptions/>
  <pageMargins left="0.25" right="0.18" top="0.57" bottom="0.5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t.golubenko</dc:creator>
  <cp:keywords/>
  <dc:description/>
  <cp:lastModifiedBy>Admin</cp:lastModifiedBy>
  <cp:lastPrinted>2013-07-19T05:59:22Z</cp:lastPrinted>
  <dcterms:created xsi:type="dcterms:W3CDTF">2013-07-19T02:57:47Z</dcterms:created>
  <dcterms:modified xsi:type="dcterms:W3CDTF">2013-08-12T04:34:40Z</dcterms:modified>
  <cp:category/>
  <cp:version/>
  <cp:contentType/>
  <cp:contentStatus/>
</cp:coreProperties>
</file>